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72.18.144.233\表藝科共用資料夾\112傑團\02-宣傳+說明會\"/>
    </mc:Choice>
  </mc:AlternateContent>
  <xr:revisionPtr revIDLastSave="0" documentId="13_ncr:1_{E892D344-CAFA-4E6F-8011-E36443728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修正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H9" i="1" l="1"/>
  <c r="H10" i="1" s="1"/>
  <c r="G9" i="1"/>
  <c r="G10" i="1" s="1"/>
  <c r="H5" i="1"/>
  <c r="H6" i="1" s="1"/>
  <c r="G5" i="1"/>
  <c r="G6" i="1" s="1"/>
  <c r="G19" i="1"/>
  <c r="H19" i="1"/>
  <c r="H13" i="1"/>
  <c r="G13" i="1"/>
  <c r="F14" i="1"/>
  <c r="H26" i="1"/>
  <c r="G26" i="1"/>
  <c r="H23" i="1"/>
  <c r="G23" i="1"/>
  <c r="H32" i="1"/>
  <c r="G32" i="1"/>
  <c r="H30" i="1"/>
  <c r="G30" i="1"/>
  <c r="F29" i="1"/>
  <c r="F30" i="1" s="1"/>
  <c r="F31" i="1"/>
  <c r="F32" i="1" s="1"/>
  <c r="F4" i="1"/>
  <c r="H20" i="1" l="1"/>
  <c r="G33" i="1"/>
  <c r="G20" i="1"/>
  <c r="H33" i="1"/>
  <c r="G27" i="1"/>
  <c r="H27" i="1"/>
  <c r="H34" i="1"/>
  <c r="G34" i="1"/>
  <c r="F33" i="1"/>
  <c r="F17" i="1"/>
  <c r="F16" i="1"/>
  <c r="F15" i="1" l="1"/>
  <c r="F19" i="1" s="1"/>
  <c r="F12" i="1"/>
  <c r="F13" i="1" s="1"/>
  <c r="F8" i="1"/>
  <c r="F7" i="1"/>
  <c r="F20" i="1" l="1"/>
  <c r="F9" i="1"/>
  <c r="F10" i="1" s="1"/>
  <c r="F24" i="1"/>
  <c r="F25" i="1"/>
  <c r="F22" i="1"/>
  <c r="F23" i="1" s="1"/>
  <c r="F3" i="1"/>
  <c r="F5" i="1" s="1"/>
  <c r="F6" i="1" s="1"/>
  <c r="F26" i="1" l="1"/>
  <c r="F27" i="1" s="1"/>
  <c r="F34" i="1" s="1"/>
</calcChain>
</file>

<file path=xl/sharedStrings.xml><?xml version="1.0" encoding="utf-8"?>
<sst xmlns="http://schemas.openxmlformats.org/spreadsheetml/2006/main" count="69" uniqueCount="46">
  <si>
    <t>項目</t>
  </si>
  <si>
    <t>費用別</t>
  </si>
  <si>
    <t>單價(元)</t>
  </si>
  <si>
    <t>單位</t>
  </si>
  <si>
    <t>數量</t>
  </si>
  <si>
    <t>總價(元)</t>
  </si>
  <si>
    <t>式</t>
  </si>
  <si>
    <t>小計　</t>
  </si>
  <si>
    <t xml:space="preserve"> 　</t>
  </si>
  <si>
    <t xml:space="preserve"> </t>
  </si>
  <si>
    <t>小計</t>
  </si>
  <si>
    <t>式</t>
    <phoneticPr fontId="2" type="noConversion"/>
  </si>
  <si>
    <t>自籌款</t>
    <phoneticPr fontId="2" type="noConversion"/>
  </si>
  <si>
    <t>月</t>
    <phoneticPr fontId="2" type="noConversion"/>
  </si>
  <si>
    <t>講師費</t>
    <phoneticPr fontId="2" type="noConversion"/>
  </si>
  <si>
    <t>雜支</t>
    <phoneticPr fontId="2" type="noConversion"/>
  </si>
  <si>
    <t>演出費</t>
    <phoneticPr fontId="2" type="noConversion"/>
  </si>
  <si>
    <t>燈光音響</t>
    <phoneticPr fontId="2" type="noConversion"/>
  </si>
  <si>
    <t>服裝道具</t>
    <phoneticPr fontId="2" type="noConversion"/>
  </si>
  <si>
    <t>版權</t>
    <phoneticPr fontId="2" type="noConversion"/>
  </si>
  <si>
    <t>式</t>
    <phoneticPr fontId="2" type="noConversion"/>
  </si>
  <si>
    <t>時</t>
    <phoneticPr fontId="2" type="noConversion"/>
  </si>
  <si>
    <t>運費</t>
    <phoneticPr fontId="2" type="noConversion"/>
  </si>
  <si>
    <t>演出費</t>
    <phoneticPr fontId="2" type="noConversion"/>
  </si>
  <si>
    <t>本專案</t>
    <phoneticPr fontId="2" type="noConversion"/>
  </si>
  <si>
    <t>事務費</t>
    <phoneticPr fontId="2" type="noConversion"/>
  </si>
  <si>
    <t>合計</t>
    <phoneticPr fontId="2" type="noConversion"/>
  </si>
  <si>
    <t>水電費</t>
    <phoneticPr fontId="2" type="noConversion"/>
  </si>
  <si>
    <t>房租</t>
    <phoneticPr fontId="2" type="noConversion"/>
  </si>
  <si>
    <t>月</t>
    <phoneticPr fontId="2" type="noConversion"/>
  </si>
  <si>
    <t>人事費</t>
    <phoneticPr fontId="2" type="noConversion"/>
  </si>
  <si>
    <t>人事費</t>
    <phoneticPr fontId="2" type="noConversion"/>
  </si>
  <si>
    <t>旅運費</t>
    <phoneticPr fontId="2" type="noConversion"/>
  </si>
  <si>
    <t>業務費</t>
    <phoneticPr fontId="2" type="noConversion"/>
  </si>
  <si>
    <t>攝錄影費</t>
    <phoneticPr fontId="2" type="noConversion"/>
  </si>
  <si>
    <t>廣告宣傳</t>
    <phoneticPr fontId="2" type="noConversion"/>
  </si>
  <si>
    <t>總計</t>
    <phoneticPr fontId="2" type="noConversion"/>
  </si>
  <si>
    <t>其他公部門補助</t>
    <phoneticPr fontId="2" type="noConversion"/>
  </si>
  <si>
    <t>備註</t>
    <phoneticPr fontId="2" type="noConversion"/>
  </si>
  <si>
    <t>小計</t>
    <phoneticPr fontId="2" type="noConversion"/>
  </si>
  <si>
    <t>勞健保</t>
    <phoneticPr fontId="2" type="noConversion"/>
  </si>
  <si>
    <t>薪資-行政</t>
    <phoneticPr fontId="2" type="noConversion"/>
  </si>
  <si>
    <t>一、固定辦公室或排練場地之租金及專職人員薪資</t>
    <phoneticPr fontId="2" type="noConversion"/>
  </si>
  <si>
    <t>二、創新作品研發計畫</t>
    <phoneticPr fontId="2" type="noConversion"/>
  </si>
  <si>
    <t>三、導師陪伴計畫、專職人員訓練計畫</t>
    <phoneticPr fontId="2" type="noConversion"/>
  </si>
  <si>
    <t>四、其他計畫：舊作或舊作編修之他縣市展演計畫、駐館媒合計畫、社區及校園巡演計畫、團隊經驗傳承或國際交流計畫、提升行政營運計畫以及文化體驗推廣活動等。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</si>
</sst>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>
      <alignment vertical="center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justify" vertical="center" wrapText="1"/>
    </xf>
    <xf numFmtId="3" fontId="4" fillId="4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85" zoomScaleNormal="85" workbookViewId="0">
      <selection activeCell="C9" sqref="C9"/>
    </sheetView>
  </sheetViews>
  <sheetFormatPr defaultColWidth="8.875" defaultRowHeight="14.25" x14ac:dyDescent="0.25"/>
  <cols>
    <col min="1" max="1" width="10.5" style="3" customWidth="1"/>
    <col min="2" max="2" width="12.125" style="1" customWidth="1"/>
    <col min="3" max="3" width="12.375" style="1" customWidth="1"/>
    <col min="4" max="4" width="6.25" style="2" customWidth="1"/>
    <col min="5" max="5" width="7.375" style="2" customWidth="1"/>
    <col min="6" max="6" width="13" style="1" customWidth="1"/>
    <col min="7" max="7" width="12" style="1" customWidth="1"/>
    <col min="8" max="9" width="12.5" style="1" customWidth="1"/>
    <col min="10" max="10" width="12.625" style="1" customWidth="1"/>
    <col min="11" max="11" width="17.375" style="1" customWidth="1"/>
    <col min="12" max="16384" width="8.875" style="1"/>
  </cols>
  <sheetData>
    <row r="1" spans="1:10" ht="30" customHeight="1" x14ac:dyDescent="0.25">
      <c r="A1" s="4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24</v>
      </c>
      <c r="H1" s="6" t="s">
        <v>12</v>
      </c>
      <c r="I1" s="27" t="s">
        <v>37</v>
      </c>
      <c r="J1" s="6" t="s">
        <v>38</v>
      </c>
    </row>
    <row r="2" spans="1:10" ht="30" customHeight="1" x14ac:dyDescent="0.25">
      <c r="A2" s="34" t="s">
        <v>42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30" customHeight="1" x14ac:dyDescent="0.25">
      <c r="A3" s="32" t="s">
        <v>25</v>
      </c>
      <c r="B3" s="7" t="s">
        <v>27</v>
      </c>
      <c r="C3" s="8">
        <v>1000</v>
      </c>
      <c r="D3" s="4" t="s">
        <v>13</v>
      </c>
      <c r="E3" s="5">
        <v>12</v>
      </c>
      <c r="F3" s="9">
        <f>C3*E3</f>
        <v>12000</v>
      </c>
      <c r="G3" s="10">
        <v>12000</v>
      </c>
      <c r="H3" s="10">
        <v>0</v>
      </c>
      <c r="I3" s="10">
        <v>0</v>
      </c>
      <c r="J3" s="10"/>
    </row>
    <row r="4" spans="1:10" ht="30" customHeight="1" x14ac:dyDescent="0.25">
      <c r="A4" s="32"/>
      <c r="B4" s="7" t="s">
        <v>28</v>
      </c>
      <c r="C4" s="8">
        <v>6000</v>
      </c>
      <c r="D4" s="4" t="s">
        <v>29</v>
      </c>
      <c r="E4" s="5">
        <v>12</v>
      </c>
      <c r="F4" s="9">
        <f>C4*E4</f>
        <v>72000</v>
      </c>
      <c r="G4" s="10">
        <v>0</v>
      </c>
      <c r="H4" s="10">
        <v>72000</v>
      </c>
      <c r="I4" s="10">
        <v>0</v>
      </c>
      <c r="J4" s="10"/>
    </row>
    <row r="5" spans="1:10" ht="30" customHeight="1" x14ac:dyDescent="0.25">
      <c r="A5" s="32"/>
      <c r="B5" s="25" t="s">
        <v>7</v>
      </c>
      <c r="C5" s="19" t="s">
        <v>8</v>
      </c>
      <c r="D5" s="20"/>
      <c r="E5" s="20" t="s">
        <v>9</v>
      </c>
      <c r="F5" s="22">
        <f>SUM(F3:F4)</f>
        <v>84000</v>
      </c>
      <c r="G5" s="26">
        <f>SUM(G3:G4)</f>
        <v>12000</v>
      </c>
      <c r="H5" s="26">
        <f t="shared" ref="H5" si="0">SUM(H3:H4)</f>
        <v>72000</v>
      </c>
      <c r="I5" s="26">
        <v>0</v>
      </c>
      <c r="J5" s="26"/>
    </row>
    <row r="6" spans="1:10" ht="30" customHeight="1" x14ac:dyDescent="0.25">
      <c r="A6" s="37" t="s">
        <v>26</v>
      </c>
      <c r="B6" s="37"/>
      <c r="C6" s="12"/>
      <c r="D6" s="23"/>
      <c r="E6" s="23"/>
      <c r="F6" s="24">
        <f>F5</f>
        <v>84000</v>
      </c>
      <c r="G6" s="24">
        <f t="shared" ref="G6:H6" si="1">G5</f>
        <v>12000</v>
      </c>
      <c r="H6" s="24">
        <f t="shared" si="1"/>
        <v>72000</v>
      </c>
      <c r="I6" s="24">
        <v>0</v>
      </c>
      <c r="J6" s="24"/>
    </row>
    <row r="7" spans="1:10" ht="30" customHeight="1" x14ac:dyDescent="0.25">
      <c r="A7" s="29" t="s">
        <v>30</v>
      </c>
      <c r="B7" s="7" t="s">
        <v>41</v>
      </c>
      <c r="C7" s="8">
        <v>26400</v>
      </c>
      <c r="D7" s="5" t="s">
        <v>13</v>
      </c>
      <c r="E7" s="5">
        <v>12</v>
      </c>
      <c r="F7" s="9">
        <f t="shared" ref="F7:F8" si="2">C7*E7</f>
        <v>316800</v>
      </c>
      <c r="G7" s="10">
        <v>0</v>
      </c>
      <c r="H7" s="10">
        <v>288000</v>
      </c>
      <c r="I7" s="10">
        <v>0</v>
      </c>
      <c r="J7" s="10"/>
    </row>
    <row r="8" spans="1:10" ht="30" customHeight="1" x14ac:dyDescent="0.25">
      <c r="A8" s="30"/>
      <c r="B8" s="7" t="s">
        <v>40</v>
      </c>
      <c r="C8" s="8">
        <v>1695</v>
      </c>
      <c r="D8" s="5" t="s">
        <v>13</v>
      </c>
      <c r="E8" s="5">
        <v>12</v>
      </c>
      <c r="F8" s="9">
        <f t="shared" si="2"/>
        <v>20340</v>
      </c>
      <c r="G8" s="10">
        <v>0</v>
      </c>
      <c r="H8" s="10">
        <v>10308</v>
      </c>
      <c r="I8" s="10">
        <v>0</v>
      </c>
      <c r="J8" s="10"/>
    </row>
    <row r="9" spans="1:10" ht="30" customHeight="1" x14ac:dyDescent="0.25">
      <c r="A9" s="31"/>
      <c r="B9" s="28" t="s">
        <v>39</v>
      </c>
      <c r="C9" s="19" t="s">
        <v>9</v>
      </c>
      <c r="D9" s="20"/>
      <c r="E9" s="20"/>
      <c r="F9" s="22">
        <f>SUM(F7:F8)</f>
        <v>337140</v>
      </c>
      <c r="G9" s="22">
        <f>SUM(G7:G8)</f>
        <v>0</v>
      </c>
      <c r="H9" s="22">
        <f>SUM(H7:H8)</f>
        <v>298308</v>
      </c>
      <c r="I9" s="22">
        <v>0</v>
      </c>
      <c r="J9" s="22"/>
    </row>
    <row r="10" spans="1:10" ht="30" customHeight="1" x14ac:dyDescent="0.25">
      <c r="A10" s="37" t="s">
        <v>26</v>
      </c>
      <c r="B10" s="37"/>
      <c r="C10" s="12"/>
      <c r="D10" s="23"/>
      <c r="E10" s="23"/>
      <c r="F10" s="24">
        <f>F9</f>
        <v>337140</v>
      </c>
      <c r="G10" s="24">
        <f t="shared" ref="G10:H10" si="3">G9</f>
        <v>0</v>
      </c>
      <c r="H10" s="24">
        <f t="shared" si="3"/>
        <v>298308</v>
      </c>
      <c r="I10" s="24">
        <v>0</v>
      </c>
      <c r="J10" s="24"/>
    </row>
    <row r="11" spans="1:10" ht="30" customHeight="1" x14ac:dyDescent="0.25">
      <c r="A11" s="34" t="s">
        <v>43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30" customHeight="1" x14ac:dyDescent="0.25">
      <c r="A12" s="32" t="s">
        <v>30</v>
      </c>
      <c r="B12" s="11" t="s">
        <v>16</v>
      </c>
      <c r="C12" s="8">
        <v>60000</v>
      </c>
      <c r="D12" s="4" t="s">
        <v>6</v>
      </c>
      <c r="E12" s="4">
        <v>1</v>
      </c>
      <c r="F12" s="9">
        <f t="shared" ref="F12:F17" si="4">C12*E12</f>
        <v>60000</v>
      </c>
      <c r="G12" s="10">
        <v>0</v>
      </c>
      <c r="H12" s="10">
        <v>60000</v>
      </c>
      <c r="I12" s="10">
        <v>0</v>
      </c>
      <c r="J12" s="10"/>
    </row>
    <row r="13" spans="1:10" ht="30" customHeight="1" x14ac:dyDescent="0.25">
      <c r="A13" s="32"/>
      <c r="B13" s="18" t="s">
        <v>10</v>
      </c>
      <c r="C13" s="19"/>
      <c r="D13" s="20"/>
      <c r="E13" s="21"/>
      <c r="F13" s="22">
        <f>F12</f>
        <v>60000</v>
      </c>
      <c r="G13" s="22">
        <f>G12</f>
        <v>0</v>
      </c>
      <c r="H13" s="22">
        <f>H12</f>
        <v>60000</v>
      </c>
      <c r="I13" s="22">
        <v>0</v>
      </c>
      <c r="J13" s="22"/>
    </row>
    <row r="14" spans="1:10" ht="30" customHeight="1" x14ac:dyDescent="0.25">
      <c r="A14" s="32" t="s">
        <v>33</v>
      </c>
      <c r="B14" s="11" t="s">
        <v>17</v>
      </c>
      <c r="C14" s="8">
        <v>60000</v>
      </c>
      <c r="D14" s="4" t="s">
        <v>6</v>
      </c>
      <c r="E14" s="4">
        <v>1</v>
      </c>
      <c r="F14" s="9">
        <f t="shared" si="4"/>
        <v>60000</v>
      </c>
      <c r="G14" s="10">
        <v>60000</v>
      </c>
      <c r="H14" s="10">
        <v>0</v>
      </c>
      <c r="I14" s="10">
        <v>0</v>
      </c>
      <c r="J14" s="10"/>
    </row>
    <row r="15" spans="1:10" ht="30" customHeight="1" x14ac:dyDescent="0.25">
      <c r="A15" s="32"/>
      <c r="B15" s="11" t="s">
        <v>18</v>
      </c>
      <c r="C15" s="8">
        <v>80000</v>
      </c>
      <c r="D15" s="4" t="s">
        <v>6</v>
      </c>
      <c r="E15" s="4">
        <v>1</v>
      </c>
      <c r="F15" s="9">
        <f t="shared" si="4"/>
        <v>80000</v>
      </c>
      <c r="G15" s="10">
        <v>80000</v>
      </c>
      <c r="H15" s="10">
        <v>0</v>
      </c>
      <c r="I15" s="10">
        <v>0</v>
      </c>
      <c r="J15" s="10"/>
    </row>
    <row r="16" spans="1:10" ht="30" customHeight="1" x14ac:dyDescent="0.25">
      <c r="A16" s="32"/>
      <c r="B16" s="11" t="s">
        <v>35</v>
      </c>
      <c r="C16" s="8">
        <v>20000</v>
      </c>
      <c r="D16" s="4" t="s">
        <v>20</v>
      </c>
      <c r="E16" s="4">
        <v>1</v>
      </c>
      <c r="F16" s="9">
        <f t="shared" si="4"/>
        <v>20000</v>
      </c>
      <c r="G16" s="10">
        <v>20000</v>
      </c>
      <c r="H16" s="10">
        <v>0</v>
      </c>
      <c r="I16" s="10">
        <v>0</v>
      </c>
      <c r="J16" s="10"/>
    </row>
    <row r="17" spans="1:10" ht="30" customHeight="1" x14ac:dyDescent="0.25">
      <c r="A17" s="32"/>
      <c r="B17" s="11" t="s">
        <v>19</v>
      </c>
      <c r="C17" s="8">
        <v>5000</v>
      </c>
      <c r="D17" s="4" t="s">
        <v>20</v>
      </c>
      <c r="E17" s="4">
        <v>1</v>
      </c>
      <c r="F17" s="9">
        <f t="shared" si="4"/>
        <v>5000</v>
      </c>
      <c r="G17" s="10">
        <v>0</v>
      </c>
      <c r="H17" s="10">
        <v>5000</v>
      </c>
      <c r="I17" s="10">
        <v>0</v>
      </c>
      <c r="J17" s="10"/>
    </row>
    <row r="18" spans="1:10" ht="30" customHeight="1" x14ac:dyDescent="0.25">
      <c r="A18" s="32"/>
      <c r="B18" s="11" t="s">
        <v>15</v>
      </c>
      <c r="C18" s="8">
        <v>5000</v>
      </c>
      <c r="D18" s="4" t="s">
        <v>20</v>
      </c>
      <c r="E18" s="4">
        <v>1</v>
      </c>
      <c r="F18" s="9">
        <f>C18*E18</f>
        <v>5000</v>
      </c>
      <c r="G18" s="10">
        <v>0</v>
      </c>
      <c r="H18" s="10">
        <v>5000</v>
      </c>
      <c r="I18" s="10">
        <v>0</v>
      </c>
      <c r="J18" s="10"/>
    </row>
    <row r="19" spans="1:10" ht="30" customHeight="1" x14ac:dyDescent="0.25">
      <c r="A19" s="32"/>
      <c r="B19" s="25" t="s">
        <v>10</v>
      </c>
      <c r="C19" s="19"/>
      <c r="D19" s="21"/>
      <c r="E19" s="21"/>
      <c r="F19" s="22">
        <f>SUM(F14:F18)</f>
        <v>170000</v>
      </c>
      <c r="G19" s="22">
        <f t="shared" ref="G19:H19" si="5">SUM(G14:G18)</f>
        <v>160000</v>
      </c>
      <c r="H19" s="22">
        <f t="shared" si="5"/>
        <v>10000</v>
      </c>
      <c r="I19" s="22">
        <v>0</v>
      </c>
      <c r="J19" s="22"/>
    </row>
    <row r="20" spans="1:10" ht="30" customHeight="1" x14ac:dyDescent="0.25">
      <c r="A20" s="37" t="s">
        <v>26</v>
      </c>
      <c r="B20" s="37"/>
      <c r="C20" s="12"/>
      <c r="D20" s="23"/>
      <c r="E20" s="23"/>
      <c r="F20" s="24">
        <f>F13+F19</f>
        <v>230000</v>
      </c>
      <c r="G20" s="24">
        <f t="shared" ref="G20:H20" si="6">G13+G19</f>
        <v>160000</v>
      </c>
      <c r="H20" s="24">
        <f t="shared" si="6"/>
        <v>70000</v>
      </c>
      <c r="I20" s="24">
        <v>0</v>
      </c>
      <c r="J20" s="24"/>
    </row>
    <row r="21" spans="1:10" ht="30" customHeight="1" x14ac:dyDescent="0.25">
      <c r="A21" s="34" t="s">
        <v>44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0" ht="30" customHeight="1" x14ac:dyDescent="0.25">
      <c r="A22" s="32" t="s">
        <v>31</v>
      </c>
      <c r="B22" s="11" t="s">
        <v>14</v>
      </c>
      <c r="C22" s="8">
        <v>1600</v>
      </c>
      <c r="D22" s="5" t="s">
        <v>21</v>
      </c>
      <c r="E22" s="5">
        <v>20</v>
      </c>
      <c r="F22" s="9">
        <f>C22*E22</f>
        <v>32000</v>
      </c>
      <c r="G22" s="10">
        <v>8000</v>
      </c>
      <c r="H22" s="10">
        <v>24000</v>
      </c>
      <c r="I22" s="10">
        <v>0</v>
      </c>
      <c r="J22" s="10"/>
    </row>
    <row r="23" spans="1:10" ht="30" customHeight="1" x14ac:dyDescent="0.25">
      <c r="A23" s="32"/>
      <c r="B23" s="18" t="s">
        <v>10</v>
      </c>
      <c r="C23" s="19"/>
      <c r="D23" s="20"/>
      <c r="E23" s="21"/>
      <c r="F23" s="22">
        <f>F22</f>
        <v>32000</v>
      </c>
      <c r="G23" s="22">
        <f>G22</f>
        <v>8000</v>
      </c>
      <c r="H23" s="22">
        <f>H22</f>
        <v>24000</v>
      </c>
      <c r="I23" s="22">
        <v>0</v>
      </c>
      <c r="J23" s="22"/>
    </row>
    <row r="24" spans="1:10" ht="30" customHeight="1" x14ac:dyDescent="0.25">
      <c r="A24" s="29" t="s">
        <v>33</v>
      </c>
      <c r="B24" s="11" t="s">
        <v>17</v>
      </c>
      <c r="C24" s="8">
        <v>20000</v>
      </c>
      <c r="D24" s="5" t="s">
        <v>6</v>
      </c>
      <c r="E24" s="5">
        <v>1</v>
      </c>
      <c r="F24" s="9">
        <f t="shared" ref="F24:F31" si="7">C24*E24</f>
        <v>20000</v>
      </c>
      <c r="G24" s="10">
        <v>0</v>
      </c>
      <c r="H24" s="10">
        <v>20000</v>
      </c>
      <c r="I24" s="10">
        <v>0</v>
      </c>
      <c r="J24" s="10"/>
    </row>
    <row r="25" spans="1:10" ht="30" customHeight="1" x14ac:dyDescent="0.25">
      <c r="A25" s="30"/>
      <c r="B25" s="11" t="s">
        <v>34</v>
      </c>
      <c r="C25" s="8">
        <v>1000</v>
      </c>
      <c r="D25" s="5" t="s">
        <v>6</v>
      </c>
      <c r="E25" s="5">
        <v>1</v>
      </c>
      <c r="F25" s="9">
        <f>C25*E25</f>
        <v>1000</v>
      </c>
      <c r="G25" s="10">
        <v>0</v>
      </c>
      <c r="H25" s="10">
        <v>1000</v>
      </c>
      <c r="I25" s="10">
        <v>0</v>
      </c>
      <c r="J25" s="10"/>
    </row>
    <row r="26" spans="1:10" ht="30" customHeight="1" x14ac:dyDescent="0.25">
      <c r="A26" s="31"/>
      <c r="B26" s="18" t="s">
        <v>10</v>
      </c>
      <c r="C26" s="19"/>
      <c r="D26" s="20"/>
      <c r="E26" s="21"/>
      <c r="F26" s="22">
        <f>SUM(F24:F25)</f>
        <v>21000</v>
      </c>
      <c r="G26" s="22">
        <f>SUM(G24:G25)</f>
        <v>0</v>
      </c>
      <c r="H26" s="22">
        <f>SUM(H24:H25)</f>
        <v>21000</v>
      </c>
      <c r="I26" s="22">
        <v>0</v>
      </c>
      <c r="J26" s="22"/>
    </row>
    <row r="27" spans="1:10" ht="30" customHeight="1" x14ac:dyDescent="0.25">
      <c r="A27" s="37" t="s">
        <v>26</v>
      </c>
      <c r="B27" s="37"/>
      <c r="C27" s="12"/>
      <c r="D27" s="23"/>
      <c r="E27" s="23"/>
      <c r="F27" s="24">
        <f>F23+F26</f>
        <v>53000</v>
      </c>
      <c r="G27" s="24">
        <f>G23+G26</f>
        <v>8000</v>
      </c>
      <c r="H27" s="24">
        <f t="shared" ref="H27" si="8">H23+H26</f>
        <v>45000</v>
      </c>
      <c r="I27" s="24">
        <v>0</v>
      </c>
      <c r="J27" s="24"/>
    </row>
    <row r="28" spans="1:10" ht="48" customHeight="1" x14ac:dyDescent="0.25">
      <c r="A28" s="34" t="s">
        <v>45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30" customHeight="1" x14ac:dyDescent="0.25">
      <c r="A29" s="32" t="s">
        <v>31</v>
      </c>
      <c r="B29" s="11" t="s">
        <v>23</v>
      </c>
      <c r="C29" s="8">
        <v>50000</v>
      </c>
      <c r="D29" s="5" t="s">
        <v>6</v>
      </c>
      <c r="E29" s="5">
        <v>1</v>
      </c>
      <c r="F29" s="9">
        <f t="shared" si="7"/>
        <v>50000</v>
      </c>
      <c r="G29" s="10">
        <v>0</v>
      </c>
      <c r="H29" s="10">
        <v>50000</v>
      </c>
      <c r="I29" s="10">
        <v>0</v>
      </c>
      <c r="J29" s="10"/>
    </row>
    <row r="30" spans="1:10" ht="30" customHeight="1" x14ac:dyDescent="0.25">
      <c r="A30" s="32"/>
      <c r="B30" s="18" t="s">
        <v>10</v>
      </c>
      <c r="C30" s="19"/>
      <c r="D30" s="20"/>
      <c r="E30" s="21"/>
      <c r="F30" s="22">
        <f>F29</f>
        <v>50000</v>
      </c>
      <c r="G30" s="22">
        <f>G29</f>
        <v>0</v>
      </c>
      <c r="H30" s="22">
        <f>H29</f>
        <v>50000</v>
      </c>
      <c r="I30" s="22">
        <v>0</v>
      </c>
      <c r="J30" s="22"/>
    </row>
    <row r="31" spans="1:10" ht="30" customHeight="1" x14ac:dyDescent="0.25">
      <c r="A31" s="32" t="s">
        <v>32</v>
      </c>
      <c r="B31" s="11" t="s">
        <v>22</v>
      </c>
      <c r="C31" s="8">
        <v>20000</v>
      </c>
      <c r="D31" s="5" t="s">
        <v>11</v>
      </c>
      <c r="E31" s="5">
        <v>1</v>
      </c>
      <c r="F31" s="9">
        <f t="shared" si="7"/>
        <v>20000</v>
      </c>
      <c r="G31" s="10">
        <v>20000</v>
      </c>
      <c r="H31" s="10">
        <v>0</v>
      </c>
      <c r="I31" s="10">
        <v>0</v>
      </c>
      <c r="J31" s="10"/>
    </row>
    <row r="32" spans="1:10" ht="30" customHeight="1" x14ac:dyDescent="0.25">
      <c r="A32" s="32"/>
      <c r="B32" s="18" t="s">
        <v>10</v>
      </c>
      <c r="C32" s="19"/>
      <c r="D32" s="20"/>
      <c r="E32" s="21"/>
      <c r="F32" s="22">
        <f>F31</f>
        <v>20000</v>
      </c>
      <c r="G32" s="22">
        <f>G31</f>
        <v>20000</v>
      </c>
      <c r="H32" s="22">
        <f>H31</f>
        <v>0</v>
      </c>
      <c r="I32" s="22">
        <v>0</v>
      </c>
      <c r="J32" s="22"/>
    </row>
    <row r="33" spans="1:10" ht="30" customHeight="1" x14ac:dyDescent="0.25">
      <c r="A33" s="37" t="s">
        <v>26</v>
      </c>
      <c r="B33" s="37"/>
      <c r="C33" s="12"/>
      <c r="D33" s="13"/>
      <c r="E33" s="13"/>
      <c r="F33" s="14">
        <f>F30+F32</f>
        <v>70000</v>
      </c>
      <c r="G33" s="14">
        <f t="shared" ref="G33:H33" si="9">G30+G32</f>
        <v>20000</v>
      </c>
      <c r="H33" s="14">
        <f t="shared" si="9"/>
        <v>50000</v>
      </c>
      <c r="I33" s="14">
        <v>0</v>
      </c>
      <c r="J33" s="14"/>
    </row>
    <row r="34" spans="1:10" ht="30" customHeight="1" x14ac:dyDescent="0.25">
      <c r="A34" s="33" t="s">
        <v>36</v>
      </c>
      <c r="B34" s="33"/>
      <c r="C34" s="15"/>
      <c r="D34" s="16"/>
      <c r="E34" s="16"/>
      <c r="F34" s="17">
        <f>F6+F10+F20+F27+F33</f>
        <v>774140</v>
      </c>
      <c r="G34" s="17">
        <f>G6+G10+G20+G27+G33</f>
        <v>200000</v>
      </c>
      <c r="H34" s="17">
        <f>H6+H10+H20+H27+H33</f>
        <v>535308</v>
      </c>
      <c r="I34" s="17">
        <v>0</v>
      </c>
      <c r="J34" s="17"/>
    </row>
  </sheetData>
  <mergeCells count="18">
    <mergeCell ref="A31:A32"/>
    <mergeCell ref="A22:A23"/>
    <mergeCell ref="A24:A26"/>
    <mergeCell ref="A12:A13"/>
    <mergeCell ref="A14:A19"/>
    <mergeCell ref="A34:B34"/>
    <mergeCell ref="A2:J2"/>
    <mergeCell ref="A6:B6"/>
    <mergeCell ref="A10:B10"/>
    <mergeCell ref="A11:J11"/>
    <mergeCell ref="A3:A5"/>
    <mergeCell ref="A7:A9"/>
    <mergeCell ref="A33:B33"/>
    <mergeCell ref="A29:A30"/>
    <mergeCell ref="A20:B20"/>
    <mergeCell ref="A21:J21"/>
    <mergeCell ref="A27:B27"/>
    <mergeCell ref="A28:J2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修正前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任雅帆</cp:lastModifiedBy>
  <cp:lastPrinted>2017-03-04T04:35:30Z</cp:lastPrinted>
  <dcterms:created xsi:type="dcterms:W3CDTF">2016-01-30T07:45:10Z</dcterms:created>
  <dcterms:modified xsi:type="dcterms:W3CDTF">2023-02-13T03:23:45Z</dcterms:modified>
</cp:coreProperties>
</file>